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Meeting\Informations\2024\Doc pour équipes\"/>
    </mc:Choice>
  </mc:AlternateContent>
  <xr:revisionPtr revIDLastSave="0" documentId="13_ncr:1_{D7F3C83B-E947-4198-B7F0-80F5A3B0C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ms logistical needs" sheetId="1" r:id="rId1"/>
  </sheets>
  <externalReferences>
    <externalReference r:id="rId2"/>
  </externalReferences>
  <definedNames>
    <definedName name="fonctionvisa">'Teams logistical needs'!$AE$41:$AE$49</definedName>
    <definedName name="forumadagio">'Teams logistical needs'!$AF$23:$AF$24</definedName>
    <definedName name="function">'[1]Team Summary Form'!$AI$19:$AI$23</definedName>
    <definedName name="hotels">'Teams logistical needs'!$AF$25:$AF$28</definedName>
    <definedName name="select">'Teams logistical needs'!$AF$22</definedName>
    <definedName name="Sexe">'[1]Team Summary Form'!$AI$25:$AI$26</definedName>
    <definedName name="transport">'Teams logistical needs'!$AF$30:$AF$31</definedName>
    <definedName name="transports">'Teams logistical needs'!$AF$30:$AF$32</definedName>
    <definedName name="yes_or_no">'Teams logistical needs'!$AH$16:$AH$17</definedName>
    <definedName name="_xlnm.Print_Area" localSheetId="0">'Teams logistical needs'!$A$1:$P$66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I28" i="1"/>
  <c r="B30" i="1"/>
  <c r="B28" i="1"/>
  <c r="F28" i="1" l="1"/>
  <c r="G48" i="1" l="1"/>
  <c r="F48" i="1"/>
  <c r="O48" i="1"/>
  <c r="N48" i="1"/>
  <c r="B48" i="1" l="1"/>
  <c r="G49" i="1" l="1"/>
  <c r="J48" i="1" l="1"/>
  <c r="N49" i="1" l="1"/>
  <c r="O49" i="1"/>
  <c r="L49" i="1"/>
  <c r="M49" i="1"/>
  <c r="L48" i="1"/>
  <c r="M48" i="1"/>
  <c r="I49" i="1"/>
  <c r="I48" i="1"/>
  <c r="E48" i="1"/>
  <c r="E49" i="1"/>
  <c r="C48" i="1"/>
  <c r="B49" i="1"/>
  <c r="F49" i="1" l="1"/>
</calcChain>
</file>

<file path=xl/sharedStrings.xml><?xml version="1.0" encoding="utf-8"?>
<sst xmlns="http://schemas.openxmlformats.org/spreadsheetml/2006/main" count="56" uniqueCount="52">
  <si>
    <t>Please complete form in BLOCK LETTERS in English</t>
  </si>
  <si>
    <t>Federation / Club:</t>
  </si>
  <si>
    <t>Country:</t>
  </si>
  <si>
    <t>Address:</t>
  </si>
  <si>
    <t>Postal Code - City:</t>
  </si>
  <si>
    <t>Name of contact person:</t>
  </si>
  <si>
    <t>Email address:</t>
  </si>
  <si>
    <t>Telephone:</t>
  </si>
  <si>
    <t>Swimmer</t>
  </si>
  <si>
    <t>Coach</t>
  </si>
  <si>
    <t>Medical</t>
  </si>
  <si>
    <t>Translator</t>
  </si>
  <si>
    <t>Other</t>
  </si>
  <si>
    <t>TEAMS LOGISTICAL NEEDS</t>
  </si>
  <si>
    <t>Rooms reservation:</t>
  </si>
  <si>
    <t>Meals reserved must be paid if not cancelled 48 hours in advance</t>
  </si>
  <si>
    <t>TRANSPORTATION</t>
  </si>
  <si>
    <t>MARE NOSTRUM INTERCITIES TRANSPORTATION</t>
  </si>
  <si>
    <t>Seats:</t>
  </si>
  <si>
    <t>Role/Function:</t>
  </si>
  <si>
    <t>Hotel:</t>
  </si>
  <si>
    <t>NO ACCOMMODATION</t>
  </si>
  <si>
    <t>Concerning payment of booking rooms, FMN will send you a pro-forma invoice, as soon as they receive  your information.</t>
  </si>
  <si>
    <t>Flight</t>
  </si>
  <si>
    <t>Car</t>
  </si>
  <si>
    <t>ACCOMMODATION AND RESTAURATION:</t>
  </si>
  <si>
    <t>number of tickets</t>
  </si>
  <si>
    <t xml:space="preserve">GALA </t>
  </si>
  <si>
    <t>The team will not attend the Gala Dinner on Sunday Evening</t>
  </si>
  <si>
    <t>Charter</t>
  </si>
  <si>
    <t>Select your mode of transportation:</t>
  </si>
  <si>
    <r>
      <t xml:space="preserve">Please return form by email to </t>
    </r>
    <r>
      <rPr>
        <sz val="11"/>
        <color rgb="FF0000FF"/>
        <rFont val="Calibri"/>
        <family val="2"/>
        <scheme val="minor"/>
      </rPr>
      <t>fedmonat@monaco.mc</t>
    </r>
  </si>
  <si>
    <t>Departure To (destination)</t>
  </si>
  <si>
    <t>Arrival From (origin)</t>
  </si>
  <si>
    <t>Yes</t>
  </si>
  <si>
    <t>No</t>
  </si>
  <si>
    <t>Bookings and payments concerning the intermeeting transports must be done through Canet</t>
  </si>
  <si>
    <t>canet66natation@gmail.com</t>
  </si>
  <si>
    <r>
      <t xml:space="preserve">MARE NOSTRUM 2024 </t>
    </r>
    <r>
      <rPr>
        <b/>
        <vertAlign val="superscript"/>
        <sz val="11"/>
        <color theme="1"/>
        <rFont val="Arial"/>
        <family val="2"/>
      </rPr>
      <t>®</t>
    </r>
  </si>
  <si>
    <t>To be received by Monaco OC no later than 22/04/2024</t>
  </si>
  <si>
    <t>The whole team would like to attend the Gala Dinner on Sunday Evening (100€ / person)</t>
  </si>
  <si>
    <t>Some members of the team would like to attend the Gala Dinner on Sunday Evening (100€ / person)</t>
  </si>
  <si>
    <r>
      <t>41</t>
    </r>
    <r>
      <rPr>
        <i/>
        <vertAlign val="superscript"/>
        <sz val="10"/>
        <color theme="1"/>
        <rFont val="Arial"/>
        <family val="2"/>
      </rPr>
      <t>th</t>
    </r>
    <r>
      <rPr>
        <i/>
        <sz val="10"/>
        <color theme="1"/>
        <rFont val="Arial"/>
        <family val="2"/>
      </rPr>
      <t xml:space="preserve"> International Swimming Meeting &amp; International Speed Tournament</t>
    </r>
  </si>
  <si>
    <r>
      <t>MONTE CARLO, JUNE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 xml:space="preserve"> &amp; 2</t>
    </r>
    <r>
      <rPr>
        <b/>
        <vertAlign val="superscript"/>
        <sz val="11"/>
        <color theme="1"/>
        <rFont val="Arial"/>
        <family val="2"/>
      </rPr>
      <t>nd</t>
    </r>
  </si>
  <si>
    <t>Please select your hotel</t>
  </si>
  <si>
    <r>
      <t>Bus FROM Canet TO Barcelona departure: 27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May, 09.00am (price: 40€ / per seat)</t>
    </r>
  </si>
  <si>
    <t>COLUMBUS: single 215€ - twin 240€ - triple 265€ - meal: 40€ each (breakfast included)</t>
  </si>
  <si>
    <t>NOVOTEL: single 210€ - twin 230€ - no triple - meal: 40€ each (breakfast included)</t>
  </si>
  <si>
    <t>MARRIOTT: single 210€ - twin 230€ - triple 255€ - meal: 38€ each (breakfast included)</t>
  </si>
  <si>
    <t>FORUM: single 140€ - twin 170€ - no triple - meal: 40€ each (breakfast included)</t>
  </si>
  <si>
    <t>ADAGIO: single 180€ - twin 200€ - triple 230€ - quadruple 270€ - meal: 40€ each (breakfast included)</t>
  </si>
  <si>
    <r>
      <t>Charter FROM Barcelona TO Monaco departure: 31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May, 2.00/2.25pm (price: 250€ / per seat)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</si>
</sst>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5" borderId="0" xfId="0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left"/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1" fillId="6" borderId="0" xfId="0" applyFont="1" applyFill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8" fillId="3" borderId="0" xfId="0" applyFont="1" applyFill="1"/>
    <xf numFmtId="0" fontId="0" fillId="6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hidden="1"/>
    </xf>
    <xf numFmtId="0" fontId="0" fillId="2" borderId="0" xfId="0" applyFill="1"/>
    <xf numFmtId="0" fontId="7" fillId="6" borderId="0" xfId="0" applyFont="1" applyFill="1" applyProtection="1">
      <protection hidden="1"/>
    </xf>
    <xf numFmtId="14" fontId="7" fillId="6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center"/>
      <protection hidden="1"/>
    </xf>
    <xf numFmtId="14" fontId="0" fillId="6" borderId="0" xfId="0" applyNumberFormat="1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horizontal="right"/>
      <protection hidden="1"/>
    </xf>
    <xf numFmtId="0" fontId="10" fillId="2" borderId="0" xfId="1" applyFill="1" applyBorder="1" applyAlignment="1" applyProtection="1">
      <protection hidden="1"/>
    </xf>
    <xf numFmtId="0" fontId="7" fillId="2" borderId="0" xfId="0" applyFont="1" applyFill="1" applyProtection="1">
      <protection hidden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6" borderId="0" xfId="0" applyFont="1" applyFill="1" applyAlignment="1" applyProtection="1">
      <alignment horizontal="center"/>
      <protection hidden="1"/>
    </xf>
    <xf numFmtId="1" fontId="0" fillId="6" borderId="3" xfId="0" applyNumberFormat="1" applyFill="1" applyBorder="1" applyAlignment="1" applyProtection="1">
      <alignment horizontal="center"/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9" fillId="6" borderId="0" xfId="0" applyFont="1" applyFill="1" applyProtection="1"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hidden="1"/>
    </xf>
    <xf numFmtId="1" fontId="7" fillId="6" borderId="0" xfId="0" applyNumberFormat="1" applyFont="1" applyFill="1" applyAlignment="1" applyProtection="1">
      <alignment horizontal="right"/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1" fontId="0" fillId="6" borderId="0" xfId="0" applyNumberForma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14" fontId="9" fillId="6" borderId="0" xfId="0" applyNumberFormat="1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14" fontId="0" fillId="3" borderId="0" xfId="0" applyNumberFormat="1" applyFill="1" applyAlignment="1" applyProtection="1">
      <alignment horizontal="center"/>
      <protection hidden="1"/>
    </xf>
    <xf numFmtId="1" fontId="9" fillId="6" borderId="0" xfId="0" applyNumberFormat="1" applyFont="1" applyFill="1" applyAlignment="1" applyProtection="1">
      <alignment horizontal="right"/>
      <protection hidden="1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/>
    <xf numFmtId="1" fontId="0" fillId="6" borderId="0" xfId="0" applyNumberFormat="1" applyFill="1" applyAlignment="1" applyProtection="1">
      <alignment horizontal="center"/>
      <protection locked="0"/>
    </xf>
    <xf numFmtId="0" fontId="15" fillId="0" borderId="0" xfId="0" applyFont="1" applyProtection="1">
      <protection hidden="1"/>
    </xf>
    <xf numFmtId="0" fontId="16" fillId="3" borderId="0" xfId="0" applyFont="1" applyFill="1"/>
    <xf numFmtId="0" fontId="15" fillId="3" borderId="0" xfId="0" applyFont="1" applyFill="1"/>
    <xf numFmtId="0" fontId="7" fillId="0" borderId="7" xfId="0" applyFont="1" applyBorder="1" applyProtection="1"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1" fontId="7" fillId="6" borderId="0" xfId="0" applyNumberFormat="1" applyFont="1" applyFill="1" applyAlignment="1" applyProtection="1">
      <alignment horizontal="left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1" fontId="7" fillId="6" borderId="0" xfId="0" applyNumberFormat="1" applyFont="1" applyFill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left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/>
      <protection locked="0" hidden="1"/>
    </xf>
    <xf numFmtId="0" fontId="7" fillId="2" borderId="2" xfId="0" applyFont="1" applyFill="1" applyBorder="1" applyAlignment="1" applyProtection="1">
      <alignment horizontal="left"/>
      <protection locked="0" hidden="1"/>
    </xf>
    <xf numFmtId="0" fontId="0" fillId="6" borderId="0" xfId="0" applyFill="1" applyAlignment="1" applyProtection="1">
      <alignment horizontal="center"/>
      <protection hidden="1"/>
    </xf>
    <xf numFmtId="1" fontId="7" fillId="6" borderId="0" xfId="0" applyNumberFormat="1" applyFont="1" applyFill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7" fillId="0" borderId="1" xfId="0" quotePrefix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6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5">
    <dxf>
      <fill>
        <patternFill patternType="solid">
          <bgColor theme="4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4" tint="0.59996337778862885"/>
        </patternFill>
      </fill>
      <border>
        <left/>
        <right/>
        <top/>
        <bottom/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bottom/>
      </border>
    </dxf>
    <dxf>
      <fill>
        <patternFill>
          <bgColor theme="4" tint="0.59996337778862885"/>
        </patternFill>
      </fill>
      <border>
        <left/>
        <right/>
        <top/>
        <bottom/>
      </border>
    </dxf>
    <dxf>
      <fill>
        <patternFill>
          <bgColor theme="4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238124</xdr:colOff>
      <xdr:row>0</xdr:row>
      <xdr:rowOff>28575</xdr:rowOff>
    </xdr:from>
    <xdr:to>
      <xdr:col>14</xdr:col>
      <xdr:colOff>457199</xdr:colOff>
      <xdr:row>4</xdr:row>
      <xdr:rowOff>49529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65" b="98824" l="1786" r="9821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4" y="28575"/>
          <a:ext cx="828675" cy="8858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104776</xdr:rowOff>
    </xdr:from>
    <xdr:to>
      <xdr:col>2</xdr:col>
      <xdr:colOff>30000</xdr:colOff>
      <xdr:row>4</xdr:row>
      <xdr:rowOff>31906</xdr:rowOff>
    </xdr:to>
    <xdr:pic>
      <xdr:nvPicPr>
        <xdr:cNvPr id="3" name="Image 2" descr="C:\Users\user\Desktop\logos pdf meeting FMN\mare-nostru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15" b="100000" l="235" r="100000">
                      <a14:foregroundMark x1="27230" y1="58763" x2="27230" y2="58763"/>
                      <a14:foregroundMark x1="34038" y1="51546" x2="34038" y2="51546"/>
                      <a14:foregroundMark x1="43662" y1="51289" x2="43662" y2="51289"/>
                      <a14:foregroundMark x1="49296" y1="52320" x2="49296" y2="52320"/>
                      <a14:foregroundMark x1="54460" y1="53351" x2="54460" y2="53351"/>
                      <a14:foregroundMark x1="66197" y1="61082" x2="66197" y2="61082"/>
                      <a14:foregroundMark x1="70423" y1="54897" x2="70423" y2="54897"/>
                      <a14:foregroundMark x1="54460" y1="32474" x2="54460" y2="32474"/>
                      <a14:foregroundMark x1="48592" y1="28351" x2="48592" y2="28351"/>
                      <a14:foregroundMark x1="61737" y1="33247" x2="61737" y2="332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6"/>
          <a:ext cx="792000" cy="792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33</xdr:row>
          <xdr:rowOff>0</xdr:rowOff>
        </xdr:from>
        <xdr:to>
          <xdr:col>2</xdr:col>
          <xdr:colOff>123825</xdr:colOff>
          <xdr:row>34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34</xdr:row>
          <xdr:rowOff>47625</xdr:rowOff>
        </xdr:from>
        <xdr:to>
          <xdr:col>2</xdr:col>
          <xdr:colOff>123825</xdr:colOff>
          <xdr:row>36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36</xdr:row>
          <xdr:rowOff>47625</xdr:rowOff>
        </xdr:from>
        <xdr:to>
          <xdr:col>2</xdr:col>
          <xdr:colOff>123825</xdr:colOff>
          <xdr:row>38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32</xdr:row>
      <xdr:rowOff>161925</xdr:rowOff>
    </xdr:from>
    <xdr:to>
      <xdr:col>1</xdr:col>
      <xdr:colOff>617219</xdr:colOff>
      <xdr:row>38</xdr:row>
      <xdr:rowOff>0</xdr:rowOff>
    </xdr:to>
    <xdr:sp macro="" textlink="">
      <xdr:nvSpPr>
        <xdr:cNvPr id="4" name="Parenthèse ouvran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5800" y="5162550"/>
          <a:ext cx="45719" cy="7429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eeting\Suivi%20-Tab%20recap\16%20Suivi\infosclu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y Form"/>
      <sheetName val="Team Summary Form"/>
      <sheetName val="Visa Form"/>
      <sheetName val="I.E.F.1"/>
      <sheetName val="I.E.F.2"/>
      <sheetName val="I.E.F.3"/>
      <sheetName val="I.E.F.4"/>
      <sheetName val="I.E.F.5"/>
      <sheetName val="I.E.F.6"/>
      <sheetName val="I.E.F.7"/>
      <sheetName val="I.E.F.8"/>
      <sheetName val="I.E.F.9"/>
      <sheetName val="I.E.F.10"/>
      <sheetName val="I.E.F.11"/>
      <sheetName val="I.E.F.12"/>
      <sheetName val="I.E.F.13"/>
      <sheetName val="I.E.F.14"/>
      <sheetName val="I.E.F.15"/>
      <sheetName val="I.E.F.16"/>
      <sheetName val="I.E.F.17"/>
      <sheetName val="I.E.F.18"/>
      <sheetName val="I.E.F.19"/>
      <sheetName val="I.E.F.20"/>
      <sheetName val="I.E.F,21"/>
      <sheetName val="I.E.F.22"/>
      <sheetName val="I.E.F.23"/>
      <sheetName val="I.E.F.24"/>
      <sheetName val="I.E.F.25"/>
      <sheetName val="I.E.F.26"/>
      <sheetName val="I.E.F.27"/>
      <sheetName val="I.E.F.28"/>
      <sheetName val="I.E.F.29"/>
      <sheetName val="I.E.F.30"/>
      <sheetName val="I.E.F.31"/>
      <sheetName val="I.E.F.32"/>
      <sheetName val="I.E.F.33"/>
      <sheetName val="I.E.F.34"/>
      <sheetName val="I.E.F.35"/>
      <sheetName val="I.E.F.36"/>
      <sheetName val="I.E.F.37"/>
      <sheetName val="I.E.F.38"/>
      <sheetName val="I.E.F.39"/>
      <sheetName val="I.E.F.40"/>
    </sheetNames>
    <sheetDataSet>
      <sheetData sheetId="0"/>
      <sheetData sheetId="1">
        <row r="19">
          <cell r="AI19" t="str">
            <v>Coach</v>
          </cell>
        </row>
        <row r="20">
          <cell r="AI20" t="str">
            <v>Medical</v>
          </cell>
        </row>
        <row r="21">
          <cell r="AI21" t="str">
            <v>Official</v>
          </cell>
        </row>
        <row r="22">
          <cell r="AI22" t="str">
            <v>Translator</v>
          </cell>
        </row>
        <row r="23">
          <cell r="AI23" t="str">
            <v>Other</v>
          </cell>
        </row>
        <row r="25">
          <cell r="AI25" t="str">
            <v>M</v>
          </cell>
        </row>
        <row r="26">
          <cell r="AI26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net66natation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S89"/>
  <sheetViews>
    <sheetView tabSelected="1" zoomScaleNormal="100" workbookViewId="0">
      <selection activeCell="B11" sqref="B11:G11"/>
    </sheetView>
  </sheetViews>
  <sheetFormatPr baseColWidth="10" defaultRowHeight="15" x14ac:dyDescent="0.25"/>
  <cols>
    <col min="1" max="1" width="0.85546875" customWidth="1"/>
    <col min="3" max="3" width="11.42578125" customWidth="1"/>
    <col min="4" max="4" width="0.5703125" customWidth="1"/>
    <col min="5" max="5" width="7.5703125" customWidth="1"/>
    <col min="6" max="6" width="9.5703125" customWidth="1"/>
    <col min="7" max="7" width="9.140625" customWidth="1"/>
    <col min="8" max="8" width="2.42578125" customWidth="1"/>
    <col min="9" max="9" width="15.85546875" bestFit="1" customWidth="1"/>
    <col min="10" max="10" width="11" customWidth="1"/>
    <col min="11" max="11" width="0.7109375" customWidth="1"/>
    <col min="12" max="12" width="1.28515625" customWidth="1"/>
    <col min="13" max="13" width="5.28515625" customWidth="1"/>
    <col min="14" max="14" width="9.140625" customWidth="1"/>
    <col min="15" max="15" width="9" customWidth="1"/>
    <col min="16" max="16" width="0.42578125" customWidth="1"/>
  </cols>
  <sheetData>
    <row r="1" spans="1:409" ht="19.5" customHeight="1" x14ac:dyDescent="0.25">
      <c r="A1" s="1"/>
      <c r="B1" s="1"/>
      <c r="C1" s="82" t="s">
        <v>38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</row>
    <row r="2" spans="1:409" ht="17.25" x14ac:dyDescent="0.25">
      <c r="A2" s="1"/>
      <c r="B2" s="1"/>
      <c r="C2" s="82" t="s">
        <v>43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</row>
    <row r="3" spans="1:409" x14ac:dyDescent="0.25">
      <c r="A3" s="1"/>
      <c r="B3" s="1"/>
      <c r="C3" s="97" t="s">
        <v>42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8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</row>
    <row r="4" spans="1:409" x14ac:dyDescent="0.25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</row>
    <row r="5" spans="1:409" ht="18" x14ac:dyDescent="0.25">
      <c r="A5" s="1"/>
      <c r="B5" s="1"/>
      <c r="C5" s="90" t="s">
        <v>39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</row>
    <row r="6" spans="1:409" x14ac:dyDescent="0.25">
      <c r="A6" s="1"/>
      <c r="B6" s="1"/>
      <c r="C6" s="96" t="s">
        <v>31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46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</row>
    <row r="7" spans="1:409" x14ac:dyDescent="0.25">
      <c r="A7" s="1"/>
      <c r="B7" s="1"/>
      <c r="C7" s="96" t="s">
        <v>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</row>
    <row r="8" spans="1:409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</row>
    <row r="9" spans="1:409" ht="3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</row>
    <row r="10" spans="1:409" ht="11.25" customHeight="1" x14ac:dyDescent="0.25">
      <c r="A10" s="3"/>
      <c r="B10" s="3" t="s">
        <v>1</v>
      </c>
      <c r="C10" s="3"/>
      <c r="D10" s="3"/>
      <c r="E10" s="3"/>
      <c r="F10" s="3"/>
      <c r="G10" s="3"/>
      <c r="H10" s="3"/>
      <c r="I10" s="6" t="s">
        <v>2</v>
      </c>
      <c r="J10" s="3"/>
      <c r="K10" s="3"/>
      <c r="L10" s="3"/>
      <c r="M10" s="3"/>
      <c r="N10" s="3"/>
      <c r="O10" s="3"/>
      <c r="P10" s="3"/>
      <c r="Q10" s="2"/>
      <c r="R10" s="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</row>
    <row r="11" spans="1:409" ht="12.75" customHeight="1" x14ac:dyDescent="0.25">
      <c r="A11" s="3"/>
      <c r="B11" s="94"/>
      <c r="C11" s="95"/>
      <c r="D11" s="95"/>
      <c r="E11" s="95"/>
      <c r="F11" s="95"/>
      <c r="G11" s="95"/>
      <c r="H11" s="3"/>
      <c r="I11" s="93"/>
      <c r="J11" s="95"/>
      <c r="K11" s="95"/>
      <c r="L11" s="95"/>
      <c r="M11" s="95"/>
      <c r="N11" s="95"/>
      <c r="O11" s="3"/>
      <c r="P11" s="3"/>
      <c r="Q11" s="2"/>
      <c r="R11" s="2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</row>
    <row r="12" spans="1:409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2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</row>
    <row r="13" spans="1:409" ht="11.25" customHeight="1" x14ac:dyDescent="0.25">
      <c r="A13" s="3"/>
      <c r="B13" s="3" t="s">
        <v>3</v>
      </c>
      <c r="C13" s="3"/>
      <c r="D13" s="3"/>
      <c r="E13" s="3"/>
      <c r="F13" s="3"/>
      <c r="G13" s="3"/>
      <c r="H13" s="3"/>
      <c r="I13" s="6" t="s">
        <v>4</v>
      </c>
      <c r="J13" s="3"/>
      <c r="K13" s="3"/>
      <c r="L13" s="3"/>
      <c r="M13" s="3"/>
      <c r="N13" s="3"/>
      <c r="O13" s="3"/>
      <c r="P13" s="3"/>
      <c r="Q13" s="2"/>
      <c r="R13" s="2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</row>
    <row r="14" spans="1:409" ht="12.75" customHeight="1" x14ac:dyDescent="0.25">
      <c r="A14" s="3"/>
      <c r="B14" s="91"/>
      <c r="C14" s="95"/>
      <c r="D14" s="95"/>
      <c r="E14" s="95"/>
      <c r="F14" s="95"/>
      <c r="G14" s="95"/>
      <c r="H14" s="3"/>
      <c r="I14" s="93"/>
      <c r="J14" s="95"/>
      <c r="K14" s="95"/>
      <c r="L14" s="95"/>
      <c r="M14" s="95"/>
      <c r="N14" s="95"/>
      <c r="O14" s="3"/>
      <c r="P14" s="3"/>
      <c r="Q14" s="2"/>
      <c r="R14" s="2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</row>
    <row r="15" spans="1:409" ht="6" customHeight="1" x14ac:dyDescent="0.25">
      <c r="A15" s="4"/>
      <c r="B15" s="5"/>
      <c r="C15" s="5"/>
      <c r="D15" s="5"/>
      <c r="E15" s="5"/>
      <c r="F15" s="5"/>
      <c r="G15" s="5"/>
      <c r="H15" s="3"/>
      <c r="I15" s="4"/>
      <c r="J15" s="4"/>
      <c r="K15" s="4"/>
      <c r="L15" s="4"/>
      <c r="M15" s="5"/>
      <c r="N15" s="3"/>
      <c r="O15" s="3"/>
      <c r="P15" s="3"/>
      <c r="Q15" s="2"/>
      <c r="R15" s="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5"/>
      <c r="AF15" s="60"/>
      <c r="AG15" s="60"/>
      <c r="AH15" s="60"/>
      <c r="AI15" s="60"/>
      <c r="AJ15" s="60"/>
      <c r="AK15" s="60"/>
      <c r="AL15" s="60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</row>
    <row r="16" spans="1:409" ht="11.25" customHeight="1" x14ac:dyDescent="0.25">
      <c r="A16" s="5"/>
      <c r="B16" s="6" t="s">
        <v>5</v>
      </c>
      <c r="C16" s="5"/>
      <c r="D16" s="3"/>
      <c r="E16" s="5"/>
      <c r="F16" s="5"/>
      <c r="G16" s="5"/>
      <c r="H16" s="3"/>
      <c r="I16" s="6" t="s">
        <v>19</v>
      </c>
      <c r="J16" s="5"/>
      <c r="K16" s="5"/>
      <c r="L16" s="5"/>
      <c r="M16" s="5"/>
      <c r="N16" s="3"/>
      <c r="O16" s="3"/>
      <c r="P16" s="3"/>
      <c r="Q16" s="2"/>
      <c r="R16" s="2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65"/>
      <c r="AF16" s="60"/>
      <c r="AG16" s="60"/>
      <c r="AH16" s="60" t="s">
        <v>34</v>
      </c>
      <c r="AI16" s="60"/>
      <c r="AJ16" s="60"/>
      <c r="AK16" s="60"/>
      <c r="AL16" s="60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</row>
    <row r="17" spans="1:409" ht="12.75" customHeight="1" x14ac:dyDescent="0.25">
      <c r="A17" s="5"/>
      <c r="B17" s="91"/>
      <c r="C17" s="92"/>
      <c r="D17" s="92"/>
      <c r="E17" s="92"/>
      <c r="F17" s="92"/>
      <c r="G17" s="92"/>
      <c r="H17" s="5"/>
      <c r="I17" s="93"/>
      <c r="J17" s="95"/>
      <c r="K17" s="95"/>
      <c r="L17" s="95"/>
      <c r="M17" s="95"/>
      <c r="N17" s="95"/>
      <c r="O17" s="3"/>
      <c r="P17" s="3"/>
      <c r="Q17" s="2"/>
      <c r="R17" s="2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5"/>
      <c r="AF17" s="60"/>
      <c r="AG17" s="60"/>
      <c r="AH17" s="60" t="s">
        <v>35</v>
      </c>
      <c r="AI17" s="60"/>
      <c r="AJ17" s="60"/>
      <c r="AK17" s="60"/>
      <c r="AL17" s="60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</row>
    <row r="18" spans="1:409" ht="6" customHeight="1" x14ac:dyDescent="0.25">
      <c r="A18" s="5"/>
      <c r="B18" s="7"/>
      <c r="C18" s="7"/>
      <c r="D18" s="3"/>
      <c r="E18" s="7"/>
      <c r="F18" s="7"/>
      <c r="G18" s="7"/>
      <c r="H18" s="5"/>
      <c r="I18" s="5"/>
      <c r="J18" s="5"/>
      <c r="K18" s="5"/>
      <c r="L18" s="5"/>
      <c r="M18" s="5"/>
      <c r="N18" s="3"/>
      <c r="O18" s="3"/>
      <c r="P18" s="3"/>
      <c r="Q18" s="2"/>
      <c r="R18" s="2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/>
      <c r="AE18" s="65"/>
      <c r="AF18" s="60"/>
      <c r="AG18" s="60"/>
      <c r="AH18" s="60"/>
      <c r="AI18" s="60"/>
      <c r="AJ18" s="60"/>
      <c r="AK18" s="60"/>
      <c r="AL18" s="60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</row>
    <row r="19" spans="1:409" ht="11.25" customHeight="1" x14ac:dyDescent="0.25">
      <c r="A19" s="5"/>
      <c r="B19" s="6" t="s">
        <v>6</v>
      </c>
      <c r="C19" s="7"/>
      <c r="D19" s="3"/>
      <c r="E19" s="7"/>
      <c r="F19" s="7"/>
      <c r="G19" s="7"/>
      <c r="H19" s="5"/>
      <c r="I19" s="6" t="s">
        <v>7</v>
      </c>
      <c r="J19" s="5"/>
      <c r="K19" s="5"/>
      <c r="L19" s="5"/>
      <c r="M19" s="5"/>
      <c r="N19" s="3"/>
      <c r="O19" s="3"/>
      <c r="P19" s="3"/>
      <c r="Q19" s="2"/>
      <c r="R19" s="2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65"/>
      <c r="AF19" s="60"/>
      <c r="AG19" s="60"/>
      <c r="AH19" s="60"/>
      <c r="AI19" s="60"/>
      <c r="AJ19" s="60"/>
      <c r="AK19" s="60"/>
      <c r="AL19" s="60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</row>
    <row r="20" spans="1:409" ht="12.75" customHeight="1" x14ac:dyDescent="0.25">
      <c r="A20" s="5"/>
      <c r="B20" s="93"/>
      <c r="C20" s="92"/>
      <c r="D20" s="92"/>
      <c r="E20" s="92"/>
      <c r="F20" s="92"/>
      <c r="G20" s="92"/>
      <c r="H20" s="5"/>
      <c r="I20" s="93"/>
      <c r="J20" s="95"/>
      <c r="K20" s="95"/>
      <c r="L20" s="95"/>
      <c r="M20" s="95"/>
      <c r="N20" s="95"/>
      <c r="O20" s="3"/>
      <c r="P20" s="3"/>
      <c r="Q20" s="2"/>
      <c r="R20" s="2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65"/>
      <c r="AF20" s="60"/>
      <c r="AG20" s="60"/>
      <c r="AH20" s="60"/>
      <c r="AI20" s="60"/>
      <c r="AJ20" s="60"/>
      <c r="AK20" s="60"/>
      <c r="AL20" s="60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</row>
    <row r="21" spans="1:409" ht="6" customHeight="1" x14ac:dyDescent="0.25">
      <c r="A21" s="5"/>
      <c r="B21" s="7"/>
      <c r="C21" s="7"/>
      <c r="D21" s="3"/>
      <c r="E21" s="7"/>
      <c r="F21" s="7"/>
      <c r="G21" s="7"/>
      <c r="H21" s="5"/>
      <c r="I21" s="5"/>
      <c r="J21" s="5"/>
      <c r="K21" s="5"/>
      <c r="L21" s="5"/>
      <c r="M21" s="5"/>
      <c r="N21" s="3"/>
      <c r="O21" s="3"/>
      <c r="P21" s="3"/>
      <c r="Q21" s="2"/>
      <c r="R21" s="2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65"/>
      <c r="AF21" s="60"/>
      <c r="AG21" s="60"/>
      <c r="AH21" s="60"/>
      <c r="AI21" s="60"/>
      <c r="AJ21" s="60"/>
      <c r="AK21" s="60"/>
      <c r="AL21" s="60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</row>
    <row r="22" spans="1:409" x14ac:dyDescent="0.25">
      <c r="A22" s="8"/>
      <c r="B22" s="35" t="s">
        <v>25</v>
      </c>
      <c r="C22" s="35"/>
      <c r="D22" s="28"/>
      <c r="E22" s="24"/>
      <c r="F22" s="24"/>
      <c r="G22" s="10"/>
      <c r="H22" s="9"/>
      <c r="I22" s="8"/>
      <c r="J22" s="8"/>
      <c r="K22" s="8"/>
      <c r="L22" s="8"/>
      <c r="M22" s="8"/>
      <c r="N22" s="1"/>
      <c r="O22" s="1"/>
      <c r="P22" s="1"/>
      <c r="Q22" s="2"/>
      <c r="R22" s="2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  <c r="AE22" s="65"/>
      <c r="AF22" s="60" t="s">
        <v>44</v>
      </c>
      <c r="AG22" s="60"/>
      <c r="AH22" s="60"/>
      <c r="AI22" s="60"/>
      <c r="AJ22" s="60"/>
      <c r="AK22" s="60"/>
      <c r="AL22" s="60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</row>
    <row r="23" spans="1:409" ht="9" customHeight="1" x14ac:dyDescent="0.25">
      <c r="A23" s="8"/>
      <c r="B23" s="35"/>
      <c r="C23" s="35"/>
      <c r="D23" s="28"/>
      <c r="E23" s="24"/>
      <c r="F23" s="24"/>
      <c r="G23" s="10"/>
      <c r="H23" s="24"/>
      <c r="I23" s="1"/>
      <c r="J23" s="1"/>
      <c r="K23" s="1"/>
      <c r="L23" s="1"/>
      <c r="M23" s="1"/>
      <c r="N23" s="1"/>
      <c r="O23" s="1"/>
      <c r="P23" s="1"/>
      <c r="Q23" s="2"/>
      <c r="R23" s="2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65"/>
      <c r="AF23" s="63" t="s">
        <v>46</v>
      </c>
      <c r="AG23" s="60"/>
      <c r="AH23" s="60"/>
      <c r="AI23" s="60"/>
      <c r="AJ23" s="60"/>
      <c r="AK23" s="60"/>
      <c r="AL23" s="60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</row>
    <row r="24" spans="1:409" x14ac:dyDescent="0.25">
      <c r="A24" s="12"/>
      <c r="B24" s="15" t="s">
        <v>14</v>
      </c>
      <c r="C24" s="14"/>
      <c r="D24" s="11"/>
      <c r="E24" s="14"/>
      <c r="F24" s="14"/>
      <c r="G24" s="14"/>
      <c r="H24" s="13"/>
      <c r="I24" s="11"/>
      <c r="J24" s="11"/>
      <c r="K24" s="11"/>
      <c r="L24" s="11"/>
      <c r="M24" s="11"/>
      <c r="N24" s="11"/>
      <c r="O24" s="11"/>
      <c r="P24" s="11"/>
      <c r="Q24" s="2"/>
      <c r="R24" s="2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65"/>
      <c r="AF24" s="63" t="s">
        <v>47</v>
      </c>
      <c r="AG24" s="60"/>
      <c r="AH24" s="60"/>
      <c r="AI24" s="60"/>
      <c r="AJ24" s="60"/>
      <c r="AK24" s="60"/>
      <c r="AL24" s="60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</row>
    <row r="25" spans="1:409" x14ac:dyDescent="0.25">
      <c r="A25" s="12"/>
      <c r="B25" s="13" t="s">
        <v>20</v>
      </c>
      <c r="C25" s="83" t="s">
        <v>44</v>
      </c>
      <c r="D25" s="84"/>
      <c r="E25" s="84"/>
      <c r="F25" s="84"/>
      <c r="G25" s="84"/>
      <c r="H25" s="84"/>
      <c r="I25" s="84"/>
      <c r="J25" s="84"/>
      <c r="K25" s="11"/>
      <c r="L25" s="11"/>
      <c r="M25" s="16"/>
      <c r="N25" s="11"/>
      <c r="O25" s="11"/>
      <c r="P25" s="11"/>
      <c r="Q25" s="2"/>
      <c r="R25" s="2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5"/>
      <c r="AF25" s="63" t="s">
        <v>48</v>
      </c>
      <c r="AG25" s="60"/>
      <c r="AH25" s="60"/>
      <c r="AI25" s="60"/>
      <c r="AJ25" s="60"/>
      <c r="AK25" s="60"/>
      <c r="AL25" s="60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</row>
    <row r="26" spans="1:409" ht="7.5" customHeight="1" x14ac:dyDescent="0.25">
      <c r="A26" s="12"/>
      <c r="B26" s="19"/>
      <c r="C26" s="14"/>
      <c r="D26" s="11"/>
      <c r="E26" s="14"/>
      <c r="F26" s="14"/>
      <c r="G26" s="15"/>
      <c r="H26" s="13"/>
      <c r="I26" s="12"/>
      <c r="J26" s="12"/>
      <c r="K26" s="12"/>
      <c r="L26" s="12"/>
      <c r="M26" s="85"/>
      <c r="N26" s="85"/>
      <c r="O26" s="12"/>
      <c r="P26" s="11"/>
      <c r="Q26" s="2"/>
      <c r="R26" s="2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65"/>
      <c r="AF26" s="63" t="s">
        <v>50</v>
      </c>
      <c r="AG26" s="60"/>
      <c r="AH26" s="60"/>
      <c r="AI26" s="60"/>
      <c r="AJ26" s="60"/>
      <c r="AK26" s="60"/>
      <c r="AL26" s="60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</row>
    <row r="27" spans="1:409" x14ac:dyDescent="0.25">
      <c r="A27" s="12"/>
      <c r="B27" s="15"/>
      <c r="C27" s="14"/>
      <c r="D27" s="11"/>
      <c r="E27" s="14"/>
      <c r="F27" s="14"/>
      <c r="G27" s="13"/>
      <c r="H27" s="13"/>
      <c r="I27" s="47"/>
      <c r="J27" s="73"/>
      <c r="K27" s="73"/>
      <c r="L27" s="73"/>
      <c r="M27" s="73"/>
      <c r="N27" s="73"/>
      <c r="O27" s="41"/>
      <c r="P27" s="11"/>
      <c r="Q27" s="2"/>
      <c r="R27" s="2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65"/>
      <c r="AF27" s="63" t="s">
        <v>49</v>
      </c>
      <c r="AG27" s="60"/>
      <c r="AH27" s="60"/>
      <c r="AI27" s="60"/>
      <c r="AJ27" s="60"/>
      <c r="AK27" s="60"/>
      <c r="AL27" s="60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</row>
    <row r="28" spans="1:409" x14ac:dyDescent="0.25">
      <c r="A28" s="12"/>
      <c r="B28" s="13" t="str">
        <f>IF(C25="ADAGIO: single 180€ - twin 200€ - triple 230€ - quadruple 270€ - meal: 40€ each (breakfast included)","Single Rooms:",IF(C25="FORUM: single 140€ - twin 170€ - no triple - meal: 40€ each (breakfast included)","Single Rooms:",IF(C25="MARRIOTT: single 210€ - twin 230€ - triple 255€ - meal: 38€ each (breakfast included)","Single Rooms:",IF(C25="NOVOTEL: single 210€ - twin 230€ - no triple - meal: 40€ each (breakfast included)","Single Rooms:",IF(C25="COLUMBUS: single 215€ - twin 240€ - triple 265€ - meal: 40€ each (breakfast included)","Single Rooms:","")))))</f>
        <v/>
      </c>
      <c r="C28" s="34"/>
      <c r="D28" s="16"/>
      <c r="E28" s="14"/>
      <c r="F28" s="75" t="str">
        <f>IF(C25="MARRIOTT: single 205€ - twin 215€ - triple 225€ - meal: 36€ each (breakfast included)","Meals at the hotel:",IF(C25="NOVOTEL: single 190€ - twin 205€ - no triple - meal: 36€ each (breakfast included)","Meals at the hotel:",""))</f>
        <v/>
      </c>
      <c r="G28" s="77"/>
      <c r="H28" s="14"/>
      <c r="I28" s="69" t="str">
        <f>IF(C25="ADAGIO: single 180€ - twin 200€ - triple 230€ - quadruple 270€ - meal: 40€ each (breakfast included)","Quadruple Rooms:","")</f>
        <v/>
      </c>
      <c r="J28" s="34"/>
      <c r="K28" s="12"/>
      <c r="L28" s="12"/>
      <c r="M28" s="73"/>
      <c r="N28" s="73"/>
      <c r="O28" s="41"/>
      <c r="P28" s="11"/>
      <c r="Q28" s="2"/>
      <c r="R28" s="2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  <c r="AE28" s="65"/>
      <c r="AF28" s="63" t="s">
        <v>21</v>
      </c>
      <c r="AG28" s="60"/>
      <c r="AH28" s="60"/>
      <c r="AI28" s="60"/>
      <c r="AJ28" s="60"/>
      <c r="AK28" s="60"/>
      <c r="AL28" s="60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</row>
    <row r="29" spans="1:409" x14ac:dyDescent="0.25">
      <c r="A29" s="12"/>
      <c r="B29" s="17"/>
      <c r="C29" s="14"/>
      <c r="D29" s="11"/>
      <c r="E29" s="14"/>
      <c r="F29" s="26"/>
      <c r="G29" s="66"/>
      <c r="H29" s="17"/>
      <c r="I29" s="48"/>
      <c r="J29" s="62"/>
      <c r="K29" s="12"/>
      <c r="L29" s="12"/>
      <c r="M29" s="86"/>
      <c r="N29" s="86"/>
      <c r="O29" s="41"/>
      <c r="P29" s="11"/>
      <c r="Q29" s="2"/>
      <c r="R29" s="2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65"/>
      <c r="AF29" s="60"/>
      <c r="AG29" s="60"/>
      <c r="AH29" s="60"/>
      <c r="AI29" s="60"/>
      <c r="AJ29" s="60"/>
      <c r="AK29" s="60"/>
      <c r="AL29" s="60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</row>
    <row r="30" spans="1:409" ht="15.75" customHeight="1" x14ac:dyDescent="0.25">
      <c r="A30" s="12"/>
      <c r="B30" s="13" t="str">
        <f>IF(C25="ADAGIO: single 180€ - twin 200€ - triple 230€ - quadruple 270€ - meal: 40€ each (breakfast included)","Twin Rooms:",IF(C25="FORUM: single 140€ - twin 170€ - no triple - meal: 40€ each (breakfast included)","Twin Rooms:",IF(C25="MARRIOTT: single 210€ - twin 230€ - triple 255€ - meal: 38€ each (breakfast included)","Twin Rooms:",IF(C25="NOVOTEL: single 210€ - twin 230€ - no triple - meal: 40€ each (breakfast included)","Twin Rooms:",IF(C25="COLUMBUS: single 215€ - twin 240€ - triple 265€ - meal: 40€ each (breakfast included)","Twin Rooms:","")))))</f>
        <v/>
      </c>
      <c r="C30" s="34"/>
      <c r="D30" s="11"/>
      <c r="E30" s="14"/>
      <c r="F30" s="31"/>
      <c r="G30" s="13"/>
      <c r="H30" s="17"/>
      <c r="I30" s="48"/>
      <c r="J30" s="48"/>
      <c r="K30" s="12"/>
      <c r="L30" s="12"/>
      <c r="M30" s="87"/>
      <c r="N30" s="87"/>
      <c r="O30" s="48"/>
      <c r="P30" s="11"/>
      <c r="Q30" s="2"/>
      <c r="R30" s="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65"/>
      <c r="AF30" s="60" t="s">
        <v>23</v>
      </c>
      <c r="AG30" s="60"/>
      <c r="AH30" s="60"/>
      <c r="AI30" s="60"/>
      <c r="AJ30" s="60"/>
      <c r="AK30" s="60"/>
      <c r="AL30" s="60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</row>
    <row r="31" spans="1:409" ht="15.75" customHeight="1" x14ac:dyDescent="0.25">
      <c r="A31" s="12"/>
      <c r="B31" s="11"/>
      <c r="C31" s="11"/>
      <c r="D31" s="11"/>
      <c r="E31" s="14"/>
      <c r="F31" s="17"/>
      <c r="G31" s="13"/>
      <c r="H31" s="12"/>
      <c r="I31" s="48"/>
      <c r="J31" s="48"/>
      <c r="K31" s="12"/>
      <c r="L31" s="12"/>
      <c r="M31" s="87"/>
      <c r="N31" s="87"/>
      <c r="O31" s="48"/>
      <c r="P31" s="11"/>
      <c r="Q31" s="2"/>
      <c r="R31" s="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5"/>
      <c r="AF31" s="60" t="s">
        <v>24</v>
      </c>
      <c r="AG31" s="60"/>
      <c r="AH31" s="60"/>
      <c r="AI31" s="60"/>
      <c r="AJ31" s="60"/>
      <c r="AK31" s="60"/>
      <c r="AL31" s="60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</row>
    <row r="32" spans="1:409" x14ac:dyDescent="0.25">
      <c r="A32" s="11"/>
      <c r="B32" s="13" t="str">
        <f>IF(C25="ADAGIO: single 180€ - twin 200€ - triple 230€ - quadruple 270€ - meal: 40€ each (breakfast included)","Triple Rooms:",IF(C25="MARRIOTT: single 210€ - twin 230€ - triple 255€ - meal: 38€ each (breakfast included)","Triple Rooms:",IF(C25="COLUMBUS: single 215€ - twin 240€ - triple 265€ - meal: 40€ each (breakfast included)","Triple Rooms:","")))</f>
        <v/>
      </c>
      <c r="C32" s="34"/>
      <c r="D32" s="11"/>
      <c r="E32" s="14"/>
      <c r="F32" s="80" t="s">
        <v>15</v>
      </c>
      <c r="G32" s="80"/>
      <c r="H32" s="80"/>
      <c r="I32" s="80"/>
      <c r="J32" s="80"/>
      <c r="K32" s="80"/>
      <c r="L32" s="80"/>
      <c r="M32" s="80"/>
      <c r="N32" s="80"/>
      <c r="O32" s="48"/>
      <c r="P32" s="11"/>
      <c r="Q32" s="2"/>
      <c r="R32" s="2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65"/>
      <c r="AF32" s="60" t="s">
        <v>29</v>
      </c>
      <c r="AG32" s="60"/>
      <c r="AH32" s="60"/>
      <c r="AI32" s="60"/>
      <c r="AJ32" s="60"/>
      <c r="AK32" s="60"/>
      <c r="AL32" s="60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</row>
    <row r="33" spans="1:409" x14ac:dyDescent="0.25">
      <c r="A33" s="11"/>
      <c r="B33" s="13"/>
      <c r="C33" s="48"/>
      <c r="D33" s="11"/>
      <c r="E33" s="14"/>
      <c r="F33" s="26"/>
      <c r="G33" s="13"/>
      <c r="H33" s="17"/>
      <c r="I33" s="48"/>
      <c r="J33" s="49"/>
      <c r="K33" s="11"/>
      <c r="L33" s="11"/>
      <c r="M33" s="11"/>
      <c r="N33" s="48"/>
      <c r="O33" s="57" t="s">
        <v>26</v>
      </c>
      <c r="P33" s="11"/>
      <c r="Q33" s="2"/>
      <c r="R33" s="2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65"/>
      <c r="AF33" s="60"/>
      <c r="AG33" s="60"/>
      <c r="AH33" s="60"/>
      <c r="AI33" s="60"/>
      <c r="AJ33" s="60"/>
      <c r="AK33" s="60"/>
      <c r="AL33" s="60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</row>
    <row r="34" spans="1:409" x14ac:dyDescent="0.25">
      <c r="A34" s="11"/>
      <c r="B34" s="88" t="s">
        <v>27</v>
      </c>
      <c r="C34" s="68" t="s">
        <v>40</v>
      </c>
      <c r="D34" s="11"/>
      <c r="E34" s="14"/>
      <c r="F34" s="26"/>
      <c r="G34" s="13"/>
      <c r="H34" s="17"/>
      <c r="I34" s="48"/>
      <c r="J34" s="11"/>
      <c r="K34" s="11"/>
      <c r="L34" s="11"/>
      <c r="M34" s="48"/>
      <c r="N34" s="40"/>
      <c r="O34" s="67"/>
      <c r="P34" s="11"/>
      <c r="Q34" s="2"/>
      <c r="R34" s="2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E34" s="65"/>
      <c r="AF34" s="60"/>
      <c r="AG34" s="60"/>
      <c r="AH34" s="60"/>
      <c r="AI34" s="60"/>
      <c r="AJ34" s="60"/>
      <c r="AK34" s="60"/>
      <c r="AL34" s="60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</row>
    <row r="35" spans="1:409" ht="4.5" customHeight="1" x14ac:dyDescent="0.25">
      <c r="A35" s="11"/>
      <c r="B35" s="89"/>
      <c r="C35" s="49"/>
      <c r="D35" s="11"/>
      <c r="E35" s="14"/>
      <c r="F35" s="26"/>
      <c r="G35" s="13"/>
      <c r="H35" s="17"/>
      <c r="I35" s="48"/>
      <c r="J35" s="48"/>
      <c r="K35" s="11"/>
      <c r="L35" s="11"/>
      <c r="M35" s="48"/>
      <c r="N35" s="48"/>
      <c r="O35" s="48"/>
      <c r="P35" s="11"/>
      <c r="Q35" s="2"/>
      <c r="R35" s="2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65"/>
      <c r="AF35" s="60"/>
      <c r="AG35" s="60"/>
      <c r="AH35" s="60"/>
      <c r="AI35" s="60"/>
      <c r="AJ35" s="60"/>
      <c r="AK35" s="60"/>
      <c r="AL35" s="60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</row>
    <row r="36" spans="1:409" x14ac:dyDescent="0.25">
      <c r="A36" s="11"/>
      <c r="B36" s="89"/>
      <c r="C36" s="68" t="s">
        <v>41</v>
      </c>
      <c r="D36" s="11"/>
      <c r="E36" s="14"/>
      <c r="F36" s="26"/>
      <c r="G36" s="13"/>
      <c r="H36" s="17"/>
      <c r="I36" s="48"/>
      <c r="J36" s="48"/>
      <c r="K36" s="11"/>
      <c r="L36" s="11"/>
      <c r="M36" s="48"/>
      <c r="N36" s="40"/>
      <c r="O36" s="34"/>
      <c r="P36" s="11"/>
      <c r="Q36" s="2"/>
      <c r="R36" s="2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  <c r="AE36" s="65"/>
      <c r="AF36" s="60"/>
      <c r="AG36" s="60"/>
      <c r="AH36" s="60"/>
      <c r="AI36" s="60"/>
      <c r="AJ36" s="60"/>
      <c r="AK36" s="60"/>
      <c r="AL36" s="60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</row>
    <row r="37" spans="1:409" ht="4.5" customHeight="1" x14ac:dyDescent="0.25">
      <c r="A37" s="11"/>
      <c r="B37" s="89"/>
      <c r="C37" s="49"/>
      <c r="D37" s="11"/>
      <c r="E37" s="14"/>
      <c r="F37" s="26"/>
      <c r="G37" s="13"/>
      <c r="H37" s="17"/>
      <c r="I37" s="48"/>
      <c r="J37" s="48"/>
      <c r="K37" s="11"/>
      <c r="L37" s="11"/>
      <c r="M37" s="48"/>
      <c r="N37" s="48"/>
      <c r="O37" s="48"/>
      <c r="P37" s="11"/>
      <c r="Q37" s="2"/>
      <c r="R37" s="2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  <c r="AE37" s="65"/>
      <c r="AF37" s="60"/>
      <c r="AG37" s="60"/>
      <c r="AH37" s="60"/>
      <c r="AI37" s="60"/>
      <c r="AJ37" s="60"/>
      <c r="AK37" s="60"/>
      <c r="AL37" s="60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</row>
    <row r="38" spans="1:409" x14ac:dyDescent="0.25">
      <c r="A38" s="11"/>
      <c r="B38" s="89"/>
      <c r="C38" s="68" t="s">
        <v>28</v>
      </c>
      <c r="D38" s="11"/>
      <c r="E38" s="14"/>
      <c r="F38" s="26"/>
      <c r="G38" s="13"/>
      <c r="H38" s="17"/>
      <c r="I38" s="48"/>
      <c r="J38" s="48"/>
      <c r="K38" s="11"/>
      <c r="L38" s="11"/>
      <c r="M38" s="48"/>
      <c r="N38" s="48"/>
      <c r="O38" s="48"/>
      <c r="P38" s="11"/>
      <c r="Q38" s="2"/>
      <c r="R38" s="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  <c r="AE38" s="18"/>
      <c r="AF38" s="60"/>
      <c r="AG38" s="60"/>
      <c r="AH38" s="60"/>
      <c r="AI38" s="60"/>
      <c r="AJ38" s="60"/>
      <c r="AK38" s="60"/>
      <c r="AL38" s="60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</row>
    <row r="39" spans="1:409" x14ac:dyDescent="0.25">
      <c r="A39" s="12"/>
      <c r="B39" s="11"/>
      <c r="C39" s="11"/>
      <c r="D39" s="11"/>
      <c r="E39" s="11"/>
      <c r="F39" s="11"/>
      <c r="G39" s="26"/>
      <c r="H39" s="13"/>
      <c r="I39" s="27"/>
      <c r="J39" s="26"/>
      <c r="K39" s="26"/>
      <c r="L39" s="26"/>
      <c r="M39" s="26"/>
      <c r="N39" s="26"/>
      <c r="O39" s="26"/>
      <c r="P39" s="26"/>
      <c r="Q39" s="2"/>
      <c r="R39" s="2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  <c r="AE39" s="18"/>
      <c r="AF39" s="60"/>
      <c r="AG39" s="60"/>
      <c r="AH39" s="60"/>
      <c r="AI39" s="60"/>
      <c r="AJ39" s="60"/>
      <c r="AK39" s="60"/>
      <c r="AL39" s="60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</row>
    <row r="40" spans="1:409" x14ac:dyDescent="0.25">
      <c r="A40" s="8"/>
      <c r="B40" s="24" t="s">
        <v>22</v>
      </c>
      <c r="C40" s="1"/>
      <c r="D40" s="1"/>
      <c r="E40" s="1"/>
      <c r="F40" s="1"/>
      <c r="G40" s="1"/>
      <c r="H40" s="28"/>
      <c r="I40" s="29"/>
      <c r="J40" s="1"/>
      <c r="K40" s="1"/>
      <c r="L40" s="1"/>
      <c r="M40" s="1"/>
      <c r="N40" s="1"/>
      <c r="O40" s="1"/>
      <c r="P40" s="1"/>
      <c r="Q40" s="2"/>
      <c r="R40" s="2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18"/>
      <c r="AF40" s="60"/>
      <c r="AG40" s="60"/>
      <c r="AH40" s="60"/>
      <c r="AI40" s="60"/>
      <c r="AJ40" s="60"/>
      <c r="AK40" s="60"/>
      <c r="AL40" s="60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</row>
    <row r="41" spans="1:409" ht="9" customHeight="1" x14ac:dyDescent="0.25">
      <c r="A41" s="8"/>
      <c r="B41" s="50"/>
      <c r="C41" s="50"/>
      <c r="D41" s="1"/>
      <c r="E41" s="1"/>
      <c r="F41" s="1"/>
      <c r="G41" s="1"/>
      <c r="H41" s="28"/>
      <c r="I41" s="29"/>
      <c r="J41" s="1"/>
      <c r="K41" s="1"/>
      <c r="L41" s="1"/>
      <c r="M41" s="1"/>
      <c r="N41" s="1"/>
      <c r="O41" s="1"/>
      <c r="P41" s="1"/>
      <c r="Q41" s="2"/>
      <c r="R41" s="2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18" t="s">
        <v>8</v>
      </c>
      <c r="AF41" s="60"/>
      <c r="AG41" s="60"/>
      <c r="AH41" s="60"/>
      <c r="AI41" s="60"/>
      <c r="AJ41" s="60"/>
      <c r="AK41" s="60"/>
      <c r="AL41" s="60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</row>
    <row r="42" spans="1:409" x14ac:dyDescent="0.25">
      <c r="A42" s="8"/>
      <c r="B42" s="70" t="s">
        <v>16</v>
      </c>
      <c r="C42" s="70"/>
      <c r="D42" s="1"/>
      <c r="E42" s="71"/>
      <c r="F42" s="71"/>
      <c r="G42" s="72"/>
      <c r="H42" s="24"/>
      <c r="I42" s="29"/>
      <c r="J42" s="71"/>
      <c r="K42" s="71"/>
      <c r="L42" s="71"/>
      <c r="M42" s="71"/>
      <c r="N42" s="1"/>
      <c r="O42" s="1"/>
      <c r="P42" s="1"/>
      <c r="Q42" s="2"/>
      <c r="R42" s="2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18" t="s">
        <v>9</v>
      </c>
      <c r="AF42" s="60"/>
      <c r="AG42" s="60"/>
      <c r="AH42" s="60"/>
      <c r="AI42" s="60"/>
      <c r="AJ42" s="60"/>
      <c r="AK42" s="60"/>
      <c r="AL42" s="60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</row>
    <row r="43" spans="1:409" ht="6" customHeight="1" x14ac:dyDescent="0.25">
      <c r="A43" s="12"/>
      <c r="B43" s="15"/>
      <c r="C43" s="15"/>
      <c r="D43" s="11"/>
      <c r="E43" s="13"/>
      <c r="F43" s="13"/>
      <c r="G43" s="17"/>
      <c r="H43" s="13"/>
      <c r="I43" s="30"/>
      <c r="J43" s="13"/>
      <c r="K43" s="13"/>
      <c r="L43" s="13"/>
      <c r="M43" s="13"/>
      <c r="N43" s="11"/>
      <c r="O43" s="11"/>
      <c r="P43" s="11"/>
      <c r="Q43" s="2"/>
      <c r="R43" s="2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5"/>
      <c r="AE43" s="18"/>
      <c r="AF43" s="60"/>
      <c r="AG43" s="60"/>
      <c r="AH43" s="60"/>
      <c r="AI43" s="60"/>
      <c r="AJ43" s="60"/>
      <c r="AK43" s="60"/>
      <c r="AL43" s="60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</row>
    <row r="44" spans="1:409" x14ac:dyDescent="0.25">
      <c r="A44" s="12"/>
      <c r="B44" s="76" t="s">
        <v>33</v>
      </c>
      <c r="C44" s="76"/>
      <c r="D44" s="76"/>
      <c r="E44" s="76"/>
      <c r="F44" s="76"/>
      <c r="G44" s="76"/>
      <c r="H44" s="13"/>
      <c r="I44" s="76" t="s">
        <v>32</v>
      </c>
      <c r="J44" s="76"/>
      <c r="K44" s="76"/>
      <c r="L44" s="76"/>
      <c r="M44" s="76"/>
      <c r="N44" s="76"/>
      <c r="O44" s="76"/>
      <c r="P44" s="11"/>
      <c r="Q44" s="2"/>
      <c r="R44" s="2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5"/>
      <c r="AE44" s="18" t="s">
        <v>10</v>
      </c>
      <c r="AF44" s="60"/>
      <c r="AG44" s="60"/>
      <c r="AH44" s="60"/>
      <c r="AI44" s="60"/>
      <c r="AJ44" s="60"/>
      <c r="AK44" s="60"/>
      <c r="AL44" s="60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</row>
    <row r="45" spans="1:409" x14ac:dyDescent="0.25">
      <c r="A45" s="12"/>
      <c r="B45" s="17"/>
      <c r="C45" s="17"/>
      <c r="D45" s="17"/>
      <c r="E45" s="17"/>
      <c r="F45" s="17"/>
      <c r="G45" s="11"/>
      <c r="H45" s="13"/>
      <c r="I45" s="30"/>
      <c r="J45" s="13"/>
      <c r="K45" s="13"/>
      <c r="L45" s="13"/>
      <c r="M45" s="13"/>
      <c r="N45" s="11"/>
      <c r="O45" s="11"/>
      <c r="P45" s="11"/>
      <c r="Q45" s="2"/>
      <c r="R45" s="2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5"/>
      <c r="AE45" s="18"/>
      <c r="AF45" s="60"/>
      <c r="AG45" s="60"/>
      <c r="AH45" s="60"/>
      <c r="AI45" s="60"/>
      <c r="AJ45" s="60"/>
      <c r="AK45" s="60"/>
      <c r="AL45" s="60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</row>
    <row r="46" spans="1:409" x14ac:dyDescent="0.25">
      <c r="A46" s="12"/>
      <c r="B46" s="75" t="s">
        <v>30</v>
      </c>
      <c r="C46" s="75"/>
      <c r="D46" s="75"/>
      <c r="E46" s="75"/>
      <c r="F46" s="37" t="s">
        <v>23</v>
      </c>
      <c r="G46" s="16"/>
      <c r="H46" s="11"/>
      <c r="I46" s="75" t="s">
        <v>30</v>
      </c>
      <c r="J46" s="75"/>
      <c r="K46" s="75"/>
      <c r="L46" s="75"/>
      <c r="M46" s="75"/>
      <c r="N46" s="37" t="s">
        <v>23</v>
      </c>
      <c r="O46" s="39"/>
      <c r="P46" s="11"/>
      <c r="Q46" s="2"/>
      <c r="R46" s="2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5"/>
      <c r="AE46" s="18" t="s">
        <v>11</v>
      </c>
      <c r="AF46" s="60"/>
      <c r="AG46" s="60"/>
      <c r="AH46" s="60"/>
      <c r="AI46" s="60"/>
      <c r="AJ46" s="60"/>
      <c r="AK46" s="60"/>
      <c r="AL46" s="60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</row>
    <row r="47" spans="1:409" x14ac:dyDescent="0.25">
      <c r="A47" s="12"/>
      <c r="B47" s="14"/>
      <c r="C47" s="14"/>
      <c r="D47" s="14"/>
      <c r="E47" s="14"/>
      <c r="F47" s="14"/>
      <c r="G47" s="16"/>
      <c r="H47" s="11"/>
      <c r="I47" s="14"/>
      <c r="J47" s="14"/>
      <c r="K47" s="14"/>
      <c r="L47" s="14"/>
      <c r="M47" s="14"/>
      <c r="N47" s="14"/>
      <c r="O47" s="39"/>
      <c r="P47" s="11"/>
      <c r="Q47" s="2"/>
      <c r="R47" s="2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5"/>
      <c r="AE47" s="18"/>
      <c r="AF47" s="60"/>
      <c r="AG47" s="60"/>
      <c r="AH47" s="60"/>
      <c r="AI47" s="60"/>
      <c r="AJ47" s="60"/>
      <c r="AK47" s="60"/>
      <c r="AL47" s="60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</row>
    <row r="48" spans="1:409" ht="14.25" customHeight="1" x14ac:dyDescent="0.25">
      <c r="A48" s="12"/>
      <c r="B48" s="42" t="str">
        <f>IF(F46="charter","","Date:")</f>
        <v>Date:</v>
      </c>
      <c r="C48" s="42" t="str">
        <f>IF(F46="charter","","Origin:")</f>
        <v>Origin:</v>
      </c>
      <c r="D48" s="43"/>
      <c r="E48" s="42" t="str">
        <f>IF(F46="charter","","Time:")</f>
        <v>Time:</v>
      </c>
      <c r="F48" s="42" t="str">
        <f>IF(F46="car","Number of",IF(F46="flight","Flight n°:",""))</f>
        <v>Flight n°:</v>
      </c>
      <c r="G48" s="42" t="str">
        <f>IF(F46="car","Number of",IF(F46="flight","Number of:",""))</f>
        <v>Number of:</v>
      </c>
      <c r="H48" s="11"/>
      <c r="I48" s="42" t="str">
        <f>IF(N46="charter","","Date:")</f>
        <v>Date:</v>
      </c>
      <c r="J48" s="42" t="str">
        <f>IF(N46="charter","","Destination:")</f>
        <v>Destination:</v>
      </c>
      <c r="K48" s="44"/>
      <c r="L48" s="74" t="str">
        <f>IF(N46="charter","","Time:")</f>
        <v>Time:</v>
      </c>
      <c r="M48" s="74" t="str">
        <f t="shared" ref="M48" si="0">IF(N46="charter","","Time:")</f>
        <v>Time:</v>
      </c>
      <c r="N48" s="42" t="str">
        <f>IF(N46="car","Number of",IF(N46="flight","Flight n°:",""))</f>
        <v>Flight n°:</v>
      </c>
      <c r="O48" s="42" t="str">
        <f>IF(N46="car","Number of",IF(N46="flight","Number of:",""))</f>
        <v>Number of:</v>
      </c>
      <c r="P48" s="11"/>
      <c r="Q48" s="2"/>
      <c r="R48" s="2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5"/>
      <c r="AE48" s="18"/>
      <c r="AF48" s="60"/>
      <c r="AG48" s="60"/>
      <c r="AH48" s="60"/>
      <c r="AI48" s="60"/>
      <c r="AJ48" s="60"/>
      <c r="AK48" s="60"/>
      <c r="AL48" s="60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</row>
    <row r="49" spans="1:409" ht="9.75" customHeight="1" x14ac:dyDescent="0.25">
      <c r="A49" s="12"/>
      <c r="B49" s="42" t="str">
        <f>IF(F46="charter","","(dd/mm/yyyy)")</f>
        <v>(dd/mm/yyyy)</v>
      </c>
      <c r="C49" s="51"/>
      <c r="D49" s="43"/>
      <c r="E49" s="42" t="str">
        <f>IF(F46="charter","","(hh:mm)")</f>
        <v>(hh:mm)</v>
      </c>
      <c r="F49" s="42" t="str">
        <f>IF($F$46="car","cars","")</f>
        <v/>
      </c>
      <c r="G49" s="42" t="str">
        <f>IF(F46="car","persons",IF(F46="flight","persons:",""))</f>
        <v>persons:</v>
      </c>
      <c r="H49" s="26"/>
      <c r="I49" s="42" t="str">
        <f>IF(N46="charter","","(dd/mm/yyyy)")</f>
        <v>(dd/mm/yyyy)</v>
      </c>
      <c r="J49" s="43"/>
      <c r="K49" s="43"/>
      <c r="L49" s="74" t="str">
        <f>IF(N46="charter","","(hh:mm)")</f>
        <v>(hh:mm)</v>
      </c>
      <c r="M49" s="74" t="str">
        <f t="shared" ref="M49" si="1">IF(N46="charter","","(hh:mm)")</f>
        <v>(hh:mm)</v>
      </c>
      <c r="N49" s="42" t="str">
        <f>IF(N46="car","cars","")</f>
        <v/>
      </c>
      <c r="O49" s="42" t="str">
        <f>IF(N46="car","persons",IF(N46="flight","persons:",""))</f>
        <v>persons:</v>
      </c>
      <c r="P49" s="11"/>
      <c r="Q49" s="2"/>
      <c r="R49" s="2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/>
      <c r="AE49" s="18" t="s">
        <v>12</v>
      </c>
      <c r="AF49" s="60"/>
      <c r="AG49" s="60"/>
      <c r="AH49" s="60"/>
      <c r="AI49" s="60"/>
      <c r="AJ49" s="60"/>
      <c r="AK49" s="60"/>
      <c r="AL49" s="60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</row>
    <row r="50" spans="1:409" x14ac:dyDescent="0.25">
      <c r="A50" s="12"/>
      <c r="B50" s="58"/>
      <c r="C50" s="45"/>
      <c r="D50" s="43"/>
      <c r="E50" s="59"/>
      <c r="F50" s="45"/>
      <c r="G50" s="45"/>
      <c r="H50" s="17"/>
      <c r="I50" s="58"/>
      <c r="J50" s="45"/>
      <c r="K50" s="43"/>
      <c r="L50" s="102"/>
      <c r="M50" s="103"/>
      <c r="N50" s="45"/>
      <c r="O50" s="45"/>
      <c r="P50" s="11"/>
      <c r="Q50" s="2"/>
      <c r="R50" s="2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5"/>
      <c r="AE50" s="65"/>
      <c r="AF50" s="60"/>
      <c r="AG50" s="60"/>
      <c r="AH50" s="60"/>
      <c r="AI50" s="60"/>
      <c r="AJ50" s="60"/>
      <c r="AK50" s="60"/>
      <c r="AL50" s="60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</row>
    <row r="51" spans="1:409" x14ac:dyDescent="0.25">
      <c r="A51" s="12"/>
      <c r="B51" s="58"/>
      <c r="C51" s="45"/>
      <c r="D51" s="43"/>
      <c r="E51" s="59"/>
      <c r="F51" s="45"/>
      <c r="G51" s="45"/>
      <c r="H51" s="13"/>
      <c r="I51" s="58"/>
      <c r="J51" s="45"/>
      <c r="K51" s="43"/>
      <c r="L51" s="78"/>
      <c r="M51" s="79"/>
      <c r="N51" s="45"/>
      <c r="O51" s="45"/>
      <c r="P51" s="11"/>
      <c r="Q51" s="2"/>
      <c r="R51" s="2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5"/>
      <c r="AE51" s="65"/>
      <c r="AF51" s="60"/>
      <c r="AG51" s="60"/>
      <c r="AH51" s="60"/>
      <c r="AI51" s="60"/>
      <c r="AJ51" s="60"/>
      <c r="AK51" s="60"/>
      <c r="AL51" s="60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</row>
    <row r="52" spans="1:409" x14ac:dyDescent="0.25">
      <c r="A52" s="12"/>
      <c r="B52" s="58"/>
      <c r="C52" s="45"/>
      <c r="D52" s="43"/>
      <c r="E52" s="59"/>
      <c r="F52" s="45"/>
      <c r="G52" s="45"/>
      <c r="H52" s="11"/>
      <c r="I52" s="58"/>
      <c r="J52" s="45"/>
      <c r="K52" s="43"/>
      <c r="L52" s="78"/>
      <c r="M52" s="79"/>
      <c r="N52" s="45"/>
      <c r="O52" s="45"/>
      <c r="P52" s="11"/>
      <c r="Q52" s="2"/>
      <c r="R52" s="2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</row>
    <row r="53" spans="1:409" x14ac:dyDescent="0.25">
      <c r="A53" s="12"/>
      <c r="B53" s="58"/>
      <c r="C53" s="45"/>
      <c r="D53" s="43"/>
      <c r="E53" s="59"/>
      <c r="F53" s="45"/>
      <c r="G53" s="45"/>
      <c r="H53" s="11"/>
      <c r="I53" s="58"/>
      <c r="J53" s="45"/>
      <c r="K53" s="43"/>
      <c r="L53" s="78"/>
      <c r="M53" s="79"/>
      <c r="N53" s="45"/>
      <c r="O53" s="45"/>
      <c r="P53" s="11"/>
      <c r="Q53" s="2"/>
      <c r="R53" s="2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  <c r="KO53" s="61"/>
      <c r="KP53" s="61"/>
      <c r="KQ53" s="61"/>
      <c r="KR53" s="61"/>
      <c r="KS53" s="61"/>
      <c r="KT53" s="61"/>
      <c r="KU53" s="61"/>
      <c r="KV53" s="61"/>
      <c r="KW53" s="61"/>
      <c r="KX53" s="61"/>
      <c r="KY53" s="61"/>
      <c r="KZ53" s="61"/>
      <c r="LA53" s="61"/>
      <c r="LB53" s="61"/>
      <c r="LC53" s="61"/>
      <c r="LD53" s="61"/>
      <c r="LE53" s="61"/>
      <c r="LF53" s="61"/>
      <c r="LG53" s="61"/>
      <c r="LH53" s="61"/>
      <c r="LI53" s="61"/>
      <c r="LJ53" s="61"/>
      <c r="LK53" s="61"/>
      <c r="LL53" s="61"/>
      <c r="LM53" s="61"/>
      <c r="LN53" s="61"/>
      <c r="LO53" s="61"/>
      <c r="LP53" s="61"/>
      <c r="LQ53" s="61"/>
      <c r="LR53" s="61"/>
      <c r="LS53" s="61"/>
      <c r="LT53" s="61"/>
      <c r="LU53" s="61"/>
      <c r="LV53" s="61"/>
      <c r="LW53" s="61"/>
      <c r="LX53" s="61"/>
      <c r="LY53" s="61"/>
      <c r="LZ53" s="61"/>
      <c r="MA53" s="61"/>
      <c r="MB53" s="61"/>
      <c r="MC53" s="61"/>
      <c r="MD53" s="61"/>
      <c r="ME53" s="61"/>
      <c r="MF53" s="61"/>
      <c r="MG53" s="61"/>
      <c r="MH53" s="61"/>
      <c r="MI53" s="61"/>
      <c r="MJ53" s="61"/>
      <c r="MK53" s="61"/>
      <c r="ML53" s="61"/>
      <c r="MM53" s="61"/>
      <c r="MN53" s="61"/>
      <c r="MO53" s="61"/>
      <c r="MP53" s="61"/>
      <c r="MQ53" s="61"/>
      <c r="MR53" s="61"/>
      <c r="MS53" s="61"/>
      <c r="MT53" s="61"/>
      <c r="MU53" s="61"/>
      <c r="MV53" s="61"/>
      <c r="MW53" s="61"/>
      <c r="MX53" s="61"/>
      <c r="MY53" s="61"/>
      <c r="MZ53" s="61"/>
      <c r="NA53" s="61"/>
      <c r="NB53" s="61"/>
      <c r="NC53" s="61"/>
      <c r="ND53" s="61"/>
      <c r="NE53" s="61"/>
      <c r="NF53" s="61"/>
      <c r="NG53" s="61"/>
      <c r="NH53" s="61"/>
      <c r="NI53" s="61"/>
      <c r="NJ53" s="61"/>
      <c r="NK53" s="61"/>
      <c r="NL53" s="61"/>
      <c r="NM53" s="61"/>
      <c r="NN53" s="61"/>
      <c r="NO53" s="61"/>
      <c r="NP53" s="61"/>
      <c r="NQ53" s="61"/>
      <c r="NR53" s="61"/>
      <c r="NS53" s="61"/>
      <c r="NT53" s="61"/>
      <c r="NU53" s="61"/>
      <c r="NV53" s="61"/>
      <c r="NW53" s="61"/>
      <c r="NX53" s="61"/>
      <c r="NY53" s="61"/>
      <c r="NZ53" s="61"/>
      <c r="OA53" s="61"/>
      <c r="OB53" s="61"/>
      <c r="OC53" s="61"/>
      <c r="OD53" s="61"/>
      <c r="OE53" s="61"/>
      <c r="OF53" s="61"/>
      <c r="OG53" s="61"/>
      <c r="OH53" s="61"/>
      <c r="OI53" s="61"/>
      <c r="OJ53" s="61"/>
      <c r="OK53" s="61"/>
      <c r="OL53" s="61"/>
      <c r="OM53" s="61"/>
      <c r="ON53" s="61"/>
      <c r="OO53" s="61"/>
      <c r="OP53" s="61"/>
      <c r="OQ53" s="61"/>
      <c r="OR53" s="61"/>
      <c r="OS53" s="61"/>
    </row>
    <row r="54" spans="1:409" x14ac:dyDescent="0.25">
      <c r="A54" s="12"/>
      <c r="B54" s="58"/>
      <c r="C54" s="45"/>
      <c r="D54" s="43"/>
      <c r="E54" s="59"/>
      <c r="F54" s="45"/>
      <c r="G54" s="45"/>
      <c r="H54" s="26"/>
      <c r="I54" s="58"/>
      <c r="J54" s="45"/>
      <c r="K54" s="43"/>
      <c r="L54" s="78"/>
      <c r="M54" s="79"/>
      <c r="N54" s="45"/>
      <c r="O54" s="45"/>
      <c r="P54" s="11"/>
      <c r="Q54" s="2"/>
      <c r="R54" s="2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</row>
    <row r="55" spans="1:409" x14ac:dyDescent="0.25">
      <c r="A55" s="12"/>
      <c r="B55" s="58"/>
      <c r="C55" s="45"/>
      <c r="D55" s="43"/>
      <c r="E55" s="59"/>
      <c r="F55" s="45"/>
      <c r="G55" s="45"/>
      <c r="H55" s="13"/>
      <c r="I55" s="58"/>
      <c r="J55" s="45"/>
      <c r="K55" s="43"/>
      <c r="L55" s="78"/>
      <c r="M55" s="79"/>
      <c r="N55" s="45"/>
      <c r="O55" s="45"/>
      <c r="P55" s="11"/>
      <c r="Q55" s="2"/>
      <c r="R55" s="2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</row>
    <row r="56" spans="1:409" x14ac:dyDescent="0.25">
      <c r="A56" s="12"/>
      <c r="B56" s="26"/>
      <c r="C56" s="100"/>
      <c r="D56" s="100"/>
      <c r="E56" s="100"/>
      <c r="F56" s="100"/>
      <c r="G56" s="11"/>
      <c r="H56" s="13"/>
      <c r="I56" s="30"/>
      <c r="J56" s="100"/>
      <c r="K56" s="100"/>
      <c r="L56" s="100"/>
      <c r="M56" s="100"/>
      <c r="N56" s="11"/>
      <c r="O56" s="11"/>
      <c r="P56" s="11"/>
      <c r="Q56" s="2"/>
      <c r="R56" s="2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</row>
    <row r="57" spans="1:409" x14ac:dyDescent="0.25">
      <c r="A57" s="25"/>
      <c r="B57" s="101" t="s">
        <v>17</v>
      </c>
      <c r="C57" s="101"/>
      <c r="D57" s="101"/>
      <c r="E57" s="101"/>
      <c r="F57" s="101"/>
      <c r="G57" s="101"/>
      <c r="H57" s="24"/>
      <c r="I57" s="29"/>
      <c r="J57" s="24"/>
      <c r="K57" s="24"/>
      <c r="L57" s="24"/>
      <c r="M57" s="24"/>
      <c r="N57" s="1"/>
      <c r="O57" s="1"/>
      <c r="P57" s="1"/>
      <c r="Q57" s="2"/>
      <c r="R57" s="2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</row>
    <row r="58" spans="1:409" x14ac:dyDescent="0.25">
      <c r="A58" s="36"/>
      <c r="B58" s="101"/>
      <c r="C58" s="101"/>
      <c r="D58" s="101"/>
      <c r="E58" s="101"/>
      <c r="F58" s="101"/>
      <c r="G58" s="101"/>
      <c r="H58" s="24"/>
      <c r="I58" s="29"/>
      <c r="J58" s="71"/>
      <c r="K58" s="71"/>
      <c r="L58" s="71"/>
      <c r="M58" s="71"/>
      <c r="N58" s="1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</row>
    <row r="59" spans="1:409" x14ac:dyDescent="0.2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2" t="s">
        <v>18</v>
      </c>
      <c r="O59" s="12"/>
      <c r="P59" s="1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  <c r="NU59" s="61"/>
      <c r="NV59" s="61"/>
      <c r="NW59" s="61"/>
      <c r="NX59" s="61"/>
      <c r="NY59" s="61"/>
      <c r="NZ59" s="61"/>
      <c r="OA59" s="61"/>
      <c r="OB59" s="61"/>
      <c r="OC59" s="61"/>
      <c r="OD59" s="61"/>
      <c r="OE59" s="61"/>
      <c r="OF59" s="61"/>
      <c r="OG59" s="61"/>
      <c r="OH59" s="61"/>
      <c r="OI59" s="61"/>
      <c r="OJ59" s="61"/>
      <c r="OK59" s="61"/>
      <c r="OL59" s="61"/>
      <c r="OM59" s="61"/>
      <c r="ON59" s="61"/>
      <c r="OO59" s="61"/>
      <c r="OP59" s="61"/>
      <c r="OQ59" s="61"/>
      <c r="OR59" s="61"/>
      <c r="OS59" s="61"/>
    </row>
    <row r="60" spans="1:409" ht="15.75" x14ac:dyDescent="0.25">
      <c r="A60" s="12"/>
      <c r="B60" s="100" t="s">
        <v>45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38"/>
      <c r="O60" s="11"/>
      <c r="P60" s="1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</row>
    <row r="61" spans="1:409" ht="8.25" customHeight="1" x14ac:dyDescent="0.25">
      <c r="A61" s="12"/>
      <c r="B61" s="11"/>
      <c r="C61" s="11"/>
      <c r="D61" s="11"/>
      <c r="E61" s="26"/>
      <c r="F61" s="26"/>
      <c r="G61" s="11"/>
      <c r="H61" s="13"/>
      <c r="I61" s="30"/>
      <c r="J61" s="100"/>
      <c r="K61" s="100"/>
      <c r="L61" s="100"/>
      <c r="M61" s="100"/>
      <c r="N61" s="11"/>
      <c r="O61" s="11"/>
      <c r="P61" s="1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</row>
    <row r="62" spans="1:409" ht="15.75" x14ac:dyDescent="0.25">
      <c r="A62" s="12"/>
      <c r="B62" s="100" t="s">
        <v>51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38"/>
      <c r="O62" s="11"/>
      <c r="P62" s="1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</row>
    <row r="63" spans="1:409" ht="7.5" customHeight="1" x14ac:dyDescent="0.25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409" x14ac:dyDescent="0.25">
      <c r="A64" s="8"/>
      <c r="B64" s="1" t="s">
        <v>36</v>
      </c>
      <c r="C64" s="1"/>
      <c r="D64" s="1"/>
      <c r="E64" s="1"/>
      <c r="F64" s="1"/>
      <c r="G64" s="1"/>
      <c r="H64" s="28"/>
      <c r="I64" s="29"/>
      <c r="J64" s="1"/>
      <c r="K64" s="1"/>
      <c r="L64" s="1"/>
      <c r="M64" s="1"/>
      <c r="N64" s="1"/>
      <c r="O64" s="1"/>
      <c r="P64" s="1"/>
      <c r="Q64" s="5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8"/>
      <c r="B65" s="32" t="s">
        <v>37</v>
      </c>
      <c r="C65" s="1"/>
      <c r="D65" s="1"/>
      <c r="E65" s="33"/>
      <c r="F65" s="33"/>
      <c r="G65" s="1"/>
      <c r="H65" s="24"/>
      <c r="I65" s="29"/>
      <c r="J65" s="71"/>
      <c r="K65" s="71"/>
      <c r="L65" s="71"/>
      <c r="M65" s="71"/>
      <c r="N65" s="1"/>
      <c r="O65" s="1"/>
      <c r="P65" s="1"/>
      <c r="Q65" s="5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0.5" customHeight="1" x14ac:dyDescent="0.25">
      <c r="A66" s="8"/>
      <c r="B66" s="33"/>
      <c r="C66" s="1"/>
      <c r="D66" s="1"/>
      <c r="E66" s="33"/>
      <c r="F66" s="33"/>
      <c r="G66" s="1"/>
      <c r="H66" s="24"/>
      <c r="I66" s="29"/>
      <c r="J66" s="71"/>
      <c r="K66" s="71"/>
      <c r="L66" s="71"/>
      <c r="M66" s="71"/>
      <c r="N66" s="1"/>
      <c r="O66" s="1"/>
      <c r="P66" s="1"/>
      <c r="Q66" s="5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53"/>
      <c r="B67" s="54"/>
      <c r="C67" s="52"/>
      <c r="D67" s="52"/>
      <c r="E67" s="54"/>
      <c r="F67" s="54"/>
      <c r="G67" s="52"/>
      <c r="H67" s="55"/>
      <c r="I67" s="56"/>
      <c r="J67" s="54"/>
      <c r="K67" s="54"/>
      <c r="L67" s="54"/>
      <c r="M67" s="54"/>
      <c r="N67" s="52"/>
      <c r="O67" s="52"/>
      <c r="P67" s="52"/>
      <c r="Q67" s="5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0"/>
      <c r="B68" s="22"/>
      <c r="C68" s="2"/>
      <c r="D68" s="2"/>
      <c r="E68" s="22"/>
      <c r="F68" s="22"/>
      <c r="G68" s="2"/>
      <c r="H68" s="23"/>
      <c r="I68" s="21"/>
      <c r="J68" s="22"/>
      <c r="K68" s="22"/>
      <c r="L68" s="22"/>
      <c r="M68" s="2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0"/>
      <c r="B69" s="22"/>
      <c r="C69" s="2"/>
      <c r="D69" s="2"/>
      <c r="E69" s="22"/>
      <c r="F69" s="22"/>
      <c r="G69" s="2"/>
      <c r="H69" s="23"/>
      <c r="I69" s="21"/>
      <c r="J69" s="22"/>
      <c r="K69" s="22"/>
      <c r="L69" s="22"/>
      <c r="M69" s="2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0"/>
      <c r="B70" s="22"/>
      <c r="C70" s="2"/>
      <c r="D70" s="2"/>
      <c r="E70" s="22"/>
      <c r="F70" s="22"/>
      <c r="G70" s="2"/>
      <c r="H70" s="23"/>
      <c r="I70" s="21"/>
      <c r="J70" s="22"/>
      <c r="K70" s="22"/>
      <c r="L70" s="22"/>
      <c r="M70" s="2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0"/>
      <c r="B71" s="22"/>
      <c r="C71" s="2"/>
      <c r="D71" s="2"/>
      <c r="E71" s="22"/>
      <c r="F71" s="22"/>
      <c r="G71" s="2"/>
      <c r="H71" s="23"/>
      <c r="I71" s="21"/>
      <c r="J71" s="22"/>
      <c r="K71" s="22"/>
      <c r="L71" s="22"/>
      <c r="M71" s="2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0"/>
      <c r="B72" s="22"/>
      <c r="C72" s="2"/>
      <c r="D72" s="2"/>
      <c r="E72" s="22"/>
      <c r="F72" s="22"/>
      <c r="G72" s="2"/>
      <c r="H72" s="23"/>
      <c r="I72" s="21"/>
      <c r="J72" s="22"/>
      <c r="K72" s="22"/>
      <c r="L72" s="22"/>
      <c r="M72" s="2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0"/>
      <c r="B73" s="22"/>
      <c r="C73" s="2"/>
      <c r="D73" s="2"/>
      <c r="E73" s="22"/>
      <c r="F73" s="22"/>
      <c r="G73" s="2"/>
      <c r="H73" s="23"/>
      <c r="I73" s="21"/>
      <c r="J73" s="22"/>
      <c r="K73" s="22"/>
      <c r="L73" s="22"/>
      <c r="M73" s="2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0"/>
      <c r="B74" s="22"/>
      <c r="C74" s="2"/>
      <c r="D74" s="2"/>
      <c r="E74" s="22"/>
      <c r="F74" s="22"/>
      <c r="G74" s="2"/>
      <c r="H74" s="23"/>
      <c r="I74" s="21"/>
      <c r="J74" s="22"/>
      <c r="K74" s="22"/>
      <c r="L74" s="22"/>
      <c r="M74" s="2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0"/>
      <c r="B75" s="22"/>
      <c r="C75" s="2"/>
      <c r="D75" s="2"/>
      <c r="E75" s="22"/>
      <c r="F75" s="22"/>
      <c r="G75" s="2"/>
      <c r="H75" s="23"/>
      <c r="I75" s="21"/>
      <c r="J75" s="22"/>
      <c r="K75" s="22"/>
      <c r="L75" s="22"/>
      <c r="M75" s="2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5.25" customHeight="1" x14ac:dyDescent="0.25">
      <c r="A76" s="20"/>
      <c r="B76" s="22"/>
      <c r="C76" s="2"/>
      <c r="D76" s="2"/>
      <c r="E76" s="22"/>
      <c r="F76" s="22"/>
      <c r="G76" s="2"/>
      <c r="H76" s="23"/>
      <c r="I76" s="21"/>
      <c r="J76" s="22"/>
      <c r="K76" s="22"/>
      <c r="L76" s="22"/>
      <c r="M76" s="2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 x14ac:dyDescent="0.25">
      <c r="A77" s="20"/>
      <c r="B77" s="98"/>
      <c r="C77" s="99"/>
      <c r="D77" s="2"/>
      <c r="E77" s="98"/>
      <c r="F77" s="98"/>
      <c r="G77" s="99"/>
      <c r="H77" s="98"/>
      <c r="I77" s="99"/>
      <c r="J77" s="98"/>
      <c r="K77" s="98"/>
      <c r="L77" s="98"/>
      <c r="M77" s="9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 x14ac:dyDescent="0.25">
      <c r="A78" s="20"/>
      <c r="B78" s="98"/>
      <c r="C78" s="99"/>
      <c r="D78" s="2"/>
      <c r="E78" s="98"/>
      <c r="F78" s="98"/>
      <c r="G78" s="99"/>
      <c r="H78" s="23"/>
      <c r="I78" s="21"/>
      <c r="J78" s="98"/>
      <c r="K78" s="98"/>
      <c r="L78" s="98"/>
      <c r="M78" s="9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 x14ac:dyDescent="0.25">
      <c r="A79" s="20"/>
      <c r="B79" s="98"/>
      <c r="C79" s="99"/>
      <c r="D79" s="2"/>
      <c r="E79" s="98"/>
      <c r="F79" s="98"/>
      <c r="G79" s="99"/>
      <c r="H79" s="23"/>
      <c r="I79" s="21"/>
      <c r="J79" s="98"/>
      <c r="K79" s="98"/>
      <c r="L79" s="98"/>
      <c r="M79" s="9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 x14ac:dyDescent="0.25">
      <c r="A80" s="20"/>
      <c r="B80" s="98"/>
      <c r="C80" s="99"/>
      <c r="D80" s="2"/>
      <c r="E80" s="98"/>
      <c r="F80" s="98"/>
      <c r="G80" s="99"/>
      <c r="H80" s="23"/>
      <c r="I80" s="21"/>
      <c r="J80" s="98"/>
      <c r="K80" s="98"/>
      <c r="L80" s="98"/>
      <c r="M80" s="9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 x14ac:dyDescent="0.25">
      <c r="A81" s="20"/>
      <c r="B81" s="98"/>
      <c r="C81" s="99"/>
      <c r="D81" s="2"/>
      <c r="E81" s="98"/>
      <c r="F81" s="98"/>
      <c r="G81" s="99"/>
      <c r="H81" s="2"/>
      <c r="I81" s="21"/>
      <c r="J81" s="98"/>
      <c r="K81" s="98"/>
      <c r="L81" s="98"/>
      <c r="M81" s="9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 x14ac:dyDescent="0.25">
      <c r="A82" s="20"/>
      <c r="B82" s="98"/>
      <c r="C82" s="99"/>
      <c r="D82" s="2"/>
      <c r="E82" s="98"/>
      <c r="F82" s="98"/>
      <c r="G82" s="99"/>
      <c r="H82" s="23"/>
      <c r="I82" s="21"/>
      <c r="J82" s="98"/>
      <c r="K82" s="98"/>
      <c r="L82" s="98"/>
      <c r="M82" s="9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 x14ac:dyDescent="0.25">
      <c r="A83" s="20"/>
      <c r="B83" s="98"/>
      <c r="C83" s="99"/>
      <c r="D83" s="2"/>
      <c r="E83" s="98"/>
      <c r="F83" s="98"/>
      <c r="G83" s="99"/>
      <c r="H83" s="23"/>
      <c r="I83" s="21"/>
      <c r="J83" s="98"/>
      <c r="K83" s="98"/>
      <c r="L83" s="98"/>
      <c r="M83" s="9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 x14ac:dyDescent="0.25">
      <c r="A84" s="20"/>
      <c r="B84" s="98"/>
      <c r="C84" s="99"/>
      <c r="D84" s="2"/>
      <c r="E84" s="98"/>
      <c r="F84" s="98"/>
      <c r="G84" s="99"/>
      <c r="H84" s="23"/>
      <c r="I84" s="21"/>
      <c r="J84" s="98"/>
      <c r="K84" s="98"/>
      <c r="L84" s="98"/>
      <c r="M84" s="9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 x14ac:dyDescent="0.25">
      <c r="A85" s="20"/>
      <c r="B85" s="98"/>
      <c r="C85" s="99"/>
      <c r="D85" s="2"/>
      <c r="E85" s="98"/>
      <c r="F85" s="98"/>
      <c r="G85" s="99"/>
      <c r="H85" s="23"/>
      <c r="I85" s="21"/>
      <c r="J85" s="98"/>
      <c r="K85" s="98"/>
      <c r="L85" s="98"/>
      <c r="M85" s="9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</sheetData>
  <sheetProtection algorithmName="SHA-512" hashValue="Ds1LmEEFXszrodJOFK0o4TFWLz75o/SO5/MgieLqpZalSuYe2iin4UFcgGSjQ3onEG59ILjxoFkrOYliYWrdxg==" saltValue="sX/mXZzxnNYMXg5/hjZiVQ==" spinCount="100000" sheet="1" selectLockedCells="1"/>
  <mergeCells count="77">
    <mergeCell ref="L50:M50"/>
    <mergeCell ref="L54:M54"/>
    <mergeCell ref="C56:F56"/>
    <mergeCell ref="J56:M56"/>
    <mergeCell ref="B82:C82"/>
    <mergeCell ref="E82:G82"/>
    <mergeCell ref="J82:M82"/>
    <mergeCell ref="B77:C77"/>
    <mergeCell ref="E77:G77"/>
    <mergeCell ref="J77:M77"/>
    <mergeCell ref="H77:I77"/>
    <mergeCell ref="J65:M65"/>
    <mergeCell ref="J66:M66"/>
    <mergeCell ref="J61:M61"/>
    <mergeCell ref="B62:M62"/>
    <mergeCell ref="J58:M58"/>
    <mergeCell ref="B60:M60"/>
    <mergeCell ref="B57:G58"/>
    <mergeCell ref="E83:G83"/>
    <mergeCell ref="J83:M83"/>
    <mergeCell ref="B84:C84"/>
    <mergeCell ref="E84:G84"/>
    <mergeCell ref="J84:M84"/>
    <mergeCell ref="B85:C85"/>
    <mergeCell ref="E85:G85"/>
    <mergeCell ref="J85:M85"/>
    <mergeCell ref="B78:C78"/>
    <mergeCell ref="E78:G78"/>
    <mergeCell ref="J78:M78"/>
    <mergeCell ref="B79:C79"/>
    <mergeCell ref="E79:G79"/>
    <mergeCell ref="J79:M79"/>
    <mergeCell ref="B80:C80"/>
    <mergeCell ref="E80:G80"/>
    <mergeCell ref="J80:M80"/>
    <mergeCell ref="B81:C81"/>
    <mergeCell ref="E81:G81"/>
    <mergeCell ref="J81:M81"/>
    <mergeCell ref="B83:C83"/>
    <mergeCell ref="C1:N1"/>
    <mergeCell ref="B17:G17"/>
    <mergeCell ref="B20:G20"/>
    <mergeCell ref="B11:G11"/>
    <mergeCell ref="B14:G14"/>
    <mergeCell ref="I11:N11"/>
    <mergeCell ref="I14:N14"/>
    <mergeCell ref="I17:N17"/>
    <mergeCell ref="I20:N20"/>
    <mergeCell ref="C7:M7"/>
    <mergeCell ref="C6:M6"/>
    <mergeCell ref="C3:N3"/>
    <mergeCell ref="L55:M55"/>
    <mergeCell ref="L49:M49"/>
    <mergeCell ref="F32:N32"/>
    <mergeCell ref="A4:P4"/>
    <mergeCell ref="C2:N2"/>
    <mergeCell ref="L51:M51"/>
    <mergeCell ref="L52:M52"/>
    <mergeCell ref="L53:M53"/>
    <mergeCell ref="C25:J25"/>
    <mergeCell ref="M26:N26"/>
    <mergeCell ref="M28:N28"/>
    <mergeCell ref="M29:N29"/>
    <mergeCell ref="M30:N30"/>
    <mergeCell ref="M31:N31"/>
    <mergeCell ref="B34:B38"/>
    <mergeCell ref="C5:N5"/>
    <mergeCell ref="B42:C42"/>
    <mergeCell ref="E42:G42"/>
    <mergeCell ref="J42:M42"/>
    <mergeCell ref="J27:N27"/>
    <mergeCell ref="L48:M48"/>
    <mergeCell ref="I46:M46"/>
    <mergeCell ref="I44:O44"/>
    <mergeCell ref="B44:G44"/>
    <mergeCell ref="B46:E46"/>
    <mergeCell ref="F28:G28"/>
  </mergeCells>
  <conditionalFormatting sqref="C28">
    <cfRule type="expression" dxfId="4" priority="3">
      <formula>$B$28=""</formula>
    </cfRule>
  </conditionalFormatting>
  <conditionalFormatting sqref="C30">
    <cfRule type="expression" dxfId="3" priority="2">
      <formula>$B$30=""</formula>
    </cfRule>
  </conditionalFormatting>
  <conditionalFormatting sqref="C32">
    <cfRule type="expression" dxfId="2" priority="8">
      <formula>$B$32=""</formula>
    </cfRule>
  </conditionalFormatting>
  <conditionalFormatting sqref="G29">
    <cfRule type="expression" dxfId="1" priority="5">
      <formula>$F$28=""</formula>
    </cfRule>
  </conditionalFormatting>
  <conditionalFormatting sqref="J28">
    <cfRule type="expression" dxfId="0" priority="1">
      <formula>$I$28=""</formula>
    </cfRule>
  </conditionalFormatting>
  <dataValidations count="4">
    <dataValidation allowBlank="1" showInputMessage="1" showErrorMessage="1" sqref="H40:H45 H77:I77 N59:O59 H61 H64:H76 H49:H51 N47 H54:H58" xr:uid="{00000000-0002-0000-0000-000000000000}"/>
    <dataValidation type="list" allowBlank="1" showInputMessage="1" showErrorMessage="1" sqref="C25:J25" xr:uid="{00000000-0002-0000-0000-000001000000}">
      <formula1>$AF$22:$AF$28</formula1>
    </dataValidation>
    <dataValidation type="list" allowBlank="1" showInputMessage="1" showErrorMessage="1" sqref="F46 N46" xr:uid="{00000000-0002-0000-0000-000002000000}">
      <formula1>transports</formula1>
    </dataValidation>
    <dataValidation type="list" allowBlank="1" showInputMessage="1" showErrorMessage="1" sqref="F29:G29" xr:uid="{00000000-0002-0000-0000-000003000000}">
      <formula1>yes_or_no</formula1>
    </dataValidation>
  </dataValidations>
  <hyperlinks>
    <hyperlink ref="B65" r:id="rId1" xr:uid="{00000000-0004-0000-0000-000000000000}"/>
  </hyperlinks>
  <pageMargins left="3.937007874015748E-2" right="3.937007874015748E-2" top="0.15748031496062992" bottom="0" header="0.11811023622047245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581025</xdr:colOff>
                    <xdr:row>33</xdr:row>
                    <xdr:rowOff>0</xdr:rowOff>
                  </from>
                  <to>
                    <xdr:col>2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581025</xdr:colOff>
                    <xdr:row>34</xdr:row>
                    <xdr:rowOff>47625</xdr:rowOff>
                  </from>
                  <to>
                    <xdr:col>2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581025</xdr:colOff>
                    <xdr:row>36</xdr:row>
                    <xdr:rowOff>47625</xdr:rowOff>
                  </from>
                  <to>
                    <xdr:col>2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Teams logistical needs</vt:lpstr>
      <vt:lpstr>fonctionvisa</vt:lpstr>
      <vt:lpstr>forumadagio</vt:lpstr>
      <vt:lpstr>hotels</vt:lpstr>
      <vt:lpstr>select</vt:lpstr>
      <vt:lpstr>transport</vt:lpstr>
      <vt:lpstr>transports</vt:lpstr>
      <vt:lpstr>yes_or_no</vt:lpstr>
      <vt:lpstr>'Teams logistical needs'!Zone_d_impression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guillaume Dazun</cp:lastModifiedBy>
  <cp:lastPrinted>2020-11-30T07:36:38Z</cp:lastPrinted>
  <dcterms:created xsi:type="dcterms:W3CDTF">2016-01-13T08:54:08Z</dcterms:created>
  <dcterms:modified xsi:type="dcterms:W3CDTF">2024-03-08T17:37:23Z</dcterms:modified>
</cp:coreProperties>
</file>